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2\"/>
    </mc:Choice>
  </mc:AlternateContent>
  <xr:revisionPtr revIDLastSave="0" documentId="8_{849E737A-A0F9-42DE-973A-6ED4D192E2D0}" xr6:coauthVersionLast="47" xr6:coauthVersionMax="47" xr10:uidLastSave="{00000000-0000-0000-0000-000000000000}"/>
  <bookViews>
    <workbookView xWindow="-120" yWindow="-120" windowWidth="29040" windowHeight="15720" xr2:uid="{A1E667B8-2A32-40EF-B1AF-554BDF105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L19" i="1"/>
  <c r="D20" i="1"/>
  <c r="E20" i="1"/>
  <c r="E19" i="1" s="1"/>
  <c r="F20" i="1"/>
  <c r="F19" i="1" s="1"/>
  <c r="G20" i="1"/>
  <c r="G19" i="1" s="1"/>
  <c r="H20" i="1"/>
  <c r="H19" i="1" s="1"/>
  <c r="I20" i="1"/>
  <c r="I19" i="1" s="1"/>
  <c r="J20" i="1"/>
  <c r="J19" i="1" s="1"/>
  <c r="K20" i="1"/>
  <c r="L20" i="1"/>
  <c r="K21" i="1"/>
  <c r="K22" i="1"/>
  <c r="G24" i="1"/>
  <c r="D25" i="1"/>
  <c r="D24" i="1" s="1"/>
  <c r="E25" i="1"/>
  <c r="E24" i="1" s="1"/>
  <c r="F25" i="1"/>
  <c r="F24" i="1" s="1"/>
  <c r="G25" i="1"/>
  <c r="H25" i="1"/>
  <c r="H24" i="1" s="1"/>
  <c r="H23" i="1" s="1"/>
  <c r="I25" i="1"/>
  <c r="I24" i="1" s="1"/>
  <c r="J25" i="1"/>
  <c r="J24" i="1" s="1"/>
  <c r="K25" i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K31" i="1"/>
  <c r="G32" i="1"/>
  <c r="D33" i="1"/>
  <c r="D32" i="1" s="1"/>
  <c r="E33" i="1"/>
  <c r="E32" i="1" s="1"/>
  <c r="F33" i="1"/>
  <c r="F32" i="1" s="1"/>
  <c r="G33" i="1"/>
  <c r="H33" i="1"/>
  <c r="H32" i="1" s="1"/>
  <c r="I33" i="1"/>
  <c r="I32" i="1" s="1"/>
  <c r="K32" i="1" s="1"/>
  <c r="J33" i="1"/>
  <c r="J32" i="1" s="1"/>
  <c r="K33" i="1"/>
  <c r="L33" i="1"/>
  <c r="L32" i="1" s="1"/>
  <c r="K34" i="1"/>
  <c r="D35" i="1"/>
  <c r="L35" i="1"/>
  <c r="D36" i="1"/>
  <c r="E36" i="1"/>
  <c r="E35" i="1" s="1"/>
  <c r="F36" i="1"/>
  <c r="F35" i="1" s="1"/>
  <c r="G36" i="1"/>
  <c r="G35" i="1" s="1"/>
  <c r="H36" i="1"/>
  <c r="H35" i="1" s="1"/>
  <c r="I36" i="1"/>
  <c r="I35" i="1" s="1"/>
  <c r="J36" i="1"/>
  <c r="J35" i="1" s="1"/>
  <c r="K36" i="1"/>
  <c r="L36" i="1"/>
  <c r="K37" i="1"/>
  <c r="K38" i="1"/>
  <c r="H39" i="1"/>
  <c r="D40" i="1"/>
  <c r="D39" i="1" s="1"/>
  <c r="E40" i="1"/>
  <c r="E39" i="1" s="1"/>
  <c r="F40" i="1"/>
  <c r="F39" i="1" s="1"/>
  <c r="G40" i="1"/>
  <c r="G39" i="1" s="1"/>
  <c r="H40" i="1"/>
  <c r="I40" i="1"/>
  <c r="I39" i="1" s="1"/>
  <c r="K39" i="1" s="1"/>
  <c r="J40" i="1"/>
  <c r="J39" i="1" s="1"/>
  <c r="L40" i="1"/>
  <c r="L39" i="1" s="1"/>
  <c r="K41" i="1"/>
  <c r="D42" i="1"/>
  <c r="E42" i="1"/>
  <c r="F42" i="1"/>
  <c r="G42" i="1"/>
  <c r="H42" i="1"/>
  <c r="I42" i="1"/>
  <c r="J42" i="1"/>
  <c r="K42" i="1"/>
  <c r="L42" i="1"/>
  <c r="K43" i="1"/>
  <c r="D44" i="1"/>
  <c r="E44" i="1"/>
  <c r="F44" i="1"/>
  <c r="G44" i="1"/>
  <c r="H44" i="1"/>
  <c r="I44" i="1"/>
  <c r="J44" i="1"/>
  <c r="K44" i="1"/>
  <c r="L44" i="1"/>
  <c r="K45" i="1"/>
  <c r="H47" i="1"/>
  <c r="H46" i="1" s="1"/>
  <c r="D48" i="1"/>
  <c r="D47" i="1" s="1"/>
  <c r="E48" i="1"/>
  <c r="E47" i="1" s="1"/>
  <c r="F48" i="1"/>
  <c r="F47" i="1" s="1"/>
  <c r="F46" i="1" s="1"/>
  <c r="G48" i="1"/>
  <c r="G47" i="1" s="1"/>
  <c r="G46" i="1" s="1"/>
  <c r="H48" i="1"/>
  <c r="I48" i="1"/>
  <c r="I47" i="1" s="1"/>
  <c r="J48" i="1"/>
  <c r="J47" i="1" s="1"/>
  <c r="J46" i="1" s="1"/>
  <c r="L48" i="1"/>
  <c r="L47" i="1" s="1"/>
  <c r="L46" i="1" s="1"/>
  <c r="K49" i="1"/>
  <c r="D50" i="1"/>
  <c r="E50" i="1"/>
  <c r="F50" i="1"/>
  <c r="G50" i="1"/>
  <c r="H50" i="1"/>
  <c r="I50" i="1"/>
  <c r="J50" i="1"/>
  <c r="K50" i="1"/>
  <c r="L50" i="1"/>
  <c r="K51" i="1"/>
  <c r="K52" i="1"/>
  <c r="K53" i="1"/>
  <c r="I54" i="1"/>
  <c r="K54" i="1" s="1"/>
  <c r="D55" i="1"/>
  <c r="D54" i="1" s="1"/>
  <c r="E55" i="1"/>
  <c r="E54" i="1" s="1"/>
  <c r="F55" i="1"/>
  <c r="F54" i="1" s="1"/>
  <c r="G55" i="1"/>
  <c r="G54" i="1" s="1"/>
  <c r="H55" i="1"/>
  <c r="H54" i="1" s="1"/>
  <c r="I55" i="1"/>
  <c r="J55" i="1"/>
  <c r="J54" i="1" s="1"/>
  <c r="L55" i="1"/>
  <c r="L54" i="1" s="1"/>
  <c r="K56" i="1"/>
  <c r="E58" i="1"/>
  <c r="E57" i="1" s="1"/>
  <c r="D59" i="1"/>
  <c r="D58" i="1" s="1"/>
  <c r="D57" i="1" s="1"/>
  <c r="E59" i="1"/>
  <c r="F59" i="1"/>
  <c r="F58" i="1" s="1"/>
  <c r="F57" i="1" s="1"/>
  <c r="G59" i="1"/>
  <c r="G58" i="1" s="1"/>
  <c r="G57" i="1" s="1"/>
  <c r="H59" i="1"/>
  <c r="H58" i="1" s="1"/>
  <c r="H57" i="1" s="1"/>
  <c r="I59" i="1"/>
  <c r="I58" i="1" s="1"/>
  <c r="J59" i="1"/>
  <c r="J58" i="1" s="1"/>
  <c r="J57" i="1" s="1"/>
  <c r="K59" i="1"/>
  <c r="L59" i="1"/>
  <c r="L58" i="1" s="1"/>
  <c r="L57" i="1" s="1"/>
  <c r="K60" i="1"/>
  <c r="K61" i="1"/>
  <c r="K62" i="1"/>
  <c r="K63" i="1"/>
  <c r="K64" i="1"/>
  <c r="H12" i="1" l="1"/>
  <c r="F23" i="1"/>
  <c r="F12" i="1" s="1"/>
  <c r="G12" i="1"/>
  <c r="I57" i="1"/>
  <c r="K57" i="1" s="1"/>
  <c r="K58" i="1"/>
  <c r="K35" i="1"/>
  <c r="K19" i="1"/>
  <c r="K47" i="1"/>
  <c r="I46" i="1"/>
  <c r="K46" i="1" s="1"/>
  <c r="L23" i="1"/>
  <c r="D23" i="1"/>
  <c r="D12" i="1" s="1"/>
  <c r="E12" i="1"/>
  <c r="I23" i="1"/>
  <c r="K23" i="1" s="1"/>
  <c r="K24" i="1"/>
  <c r="E46" i="1"/>
  <c r="G23" i="1"/>
  <c r="E23" i="1"/>
  <c r="D46" i="1"/>
  <c r="J23" i="1"/>
  <c r="J12" i="1" s="1"/>
  <c r="L12" i="1"/>
  <c r="K14" i="1"/>
  <c r="I13" i="1"/>
  <c r="K48" i="1"/>
  <c r="K40" i="1"/>
  <c r="K55" i="1"/>
  <c r="K13" i="1" l="1"/>
  <c r="I12" i="1"/>
  <c r="K12" i="1" s="1"/>
</calcChain>
</file>

<file path=xl/sharedStrings.xml><?xml version="1.0" encoding="utf-8"?>
<sst xmlns="http://schemas.openxmlformats.org/spreadsheetml/2006/main" count="184" uniqueCount="181">
  <si>
    <t>CENTRALIZAT</t>
  </si>
  <si>
    <t xml:space="preserve"> Anexa 13</t>
  </si>
  <si>
    <t>Cont de executie - Cheltuieli - Bugetul local</t>
  </si>
  <si>
    <t>Trimestrul: 2,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</si>
  <si>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</si>
  <si>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</si>
  <si>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</si>
  <si>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</si>
  <si>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</si>
  <si>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</si>
  <si>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</si>
  <si>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</si>
  <si>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</si>
  <si>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</si>
  <si>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</si>
  <si>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</si>
  <si>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</si>
  <si>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</si>
  <si>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</si>
  <si>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</si>
  <si>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</si>
  <si>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</si>
  <si>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</si>
  <si>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</si>
  <si>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</si>
  <si>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</si>
  <si>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</si>
  <si>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</si>
  <si>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</si>
  <si>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</si>
  <si>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</si>
  <si>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</si>
  <si>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</si>
  <si>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</si>
  <si>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</si>
  <si>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</si>
  <si>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</si>
  <si>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</si>
  <si>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</si>
  <si>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</si>
  <si>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</si>
  <si>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</si>
  <si>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</si>
  <si>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</si>
  <si>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</si>
  <si>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</si>
  <si>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</si>
  <si>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</si>
  <si>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</si>
  <si>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</si>
  <si>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</si>
  <si>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</si>
  <si>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</si>
  <si>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</si>
  <si>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</si>
  <si>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</si>
  <si>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</si>
  <si>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</si>
  <si>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</si>
  <si>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</si>
  <si>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</si>
  <si>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</si>
  <si>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</si>
  <si>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</si>
  <si>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</si>
  <si>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</si>
  <si>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</si>
  <si>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</si>
  <si>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</si>
  <si>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</si>
  <si>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</si>
  <si>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</si>
  <si>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</si>
  <si>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Învăţământ antepreşcolar</t>
  </si>
  <si>
    <t>65.02.13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</si>
  <si>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</si>
  <si>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</si>
  <si>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</si>
  <si>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</si>
  <si>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</si>
  <si>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</si>
  <si>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</si>
  <si>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</si>
  <si>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</si>
  <si>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</si>
  <si>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</si>
  <si>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</si>
  <si>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</si>
  <si>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</si>
  <si>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</si>
  <si>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</si>
  <si>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</si>
  <si>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</si>
  <si>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</si>
  <si>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</si>
  <si>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</si>
  <si>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</si>
  <si>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</si>
  <si>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</si>
  <si>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</si>
  <si>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</si>
  <si>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</si>
  <si>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</si>
  <si>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</si>
  <si>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</si>
  <si>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</si>
  <si>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</si>
  <si>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</si>
  <si>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</si>
  <si>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</si>
  <si>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</si>
  <si>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</si>
  <si>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</si>
  <si>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</si>
  <si>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</si>
  <si>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</si>
  <si>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</si>
  <si>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</si>
  <si>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</si>
  <si>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</si>
  <si>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</si>
  <si>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</si>
  <si>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</si>
  <si>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</si>
  <si>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</si>
  <si>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</si>
  <si>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87</t>
  </si>
  <si>
    <t>Locuinte   (cod 70.02.03.01+70.02.03.30)</t>
  </si>
  <si>
    <t>70.02.03</t>
  </si>
  <si>
    <t>88</t>
  </si>
  <si>
    <t>Dezvoltarea sistemului de locuinte</t>
  </si>
  <si>
    <t>70.02.03.01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</si>
  <si>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</si>
  <si>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</si>
  <si>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</si>
  <si>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</si>
  <si>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</si>
  <si>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</si>
  <si>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</si>
  <si>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</si>
  <si>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</si>
  <si>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</si>
  <si>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</si>
  <si>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</si>
  <si>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</si>
  <si>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</si>
  <si>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</si>
  <si>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99</t>
  </si>
  <si>
    <t>Salubritate si gestiunea deseurilor (cod 74.02.05.01+74.02.05.02)</t>
  </si>
  <si>
    <t>74.02.05</t>
  </si>
  <si>
    <t>100</t>
  </si>
  <si>
    <t>Salubritate</t>
  </si>
  <si>
    <t>74.02.05.01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</si>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</sst>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08AE-102C-43B0-B539-B5E3A499FFBD}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D13+D19+D23+D46+D57</f>
        <v>21395050</v>
      </c>
      <c r="E12" s="11">
        <f>E13+E19+E23+E46+E57</f>
        <v>21395050</v>
      </c>
      <c r="F12" s="11">
        <f>F13+F19+F23+F46+F57</f>
        <v>32913200</v>
      </c>
      <c r="G12" s="11">
        <f>G13+G19+G23+G46+G57</f>
        <v>26862200</v>
      </c>
      <c r="H12" s="11">
        <f>H13+H19+H23+H46+H57</f>
        <v>26403246</v>
      </c>
      <c r="I12" s="11">
        <f>I13+I19+I23+I46+I57</f>
        <v>26403246</v>
      </c>
      <c r="J12" s="11">
        <f>J13+J19+J23+J46+J57</f>
        <v>19286783</v>
      </c>
      <c r="K12" s="11">
        <f>I12-J12</f>
        <v>7116463</v>
      </c>
      <c r="L12" s="11">
        <f>L13+L19+L23+L46+L57</f>
        <v>5285835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3641750</v>
      </c>
      <c r="G13" s="11">
        <f>G14+G17</f>
        <v>1790750</v>
      </c>
      <c r="H13" s="11">
        <f>H14+H17</f>
        <v>1781712</v>
      </c>
      <c r="I13" s="11">
        <f>I14+I17</f>
        <v>1781712</v>
      </c>
      <c r="J13" s="11">
        <f>J14+J17</f>
        <v>1364181</v>
      </c>
      <c r="K13" s="11">
        <f>I13-J13</f>
        <v>417531</v>
      </c>
      <c r="L13" s="11">
        <f>L14+L17</f>
        <v>1415166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3621750</v>
      </c>
      <c r="G14" s="11">
        <f>G15</f>
        <v>1790750</v>
      </c>
      <c r="H14" s="11">
        <f>H15</f>
        <v>1781712</v>
      </c>
      <c r="I14" s="11">
        <f>I15</f>
        <v>1781712</v>
      </c>
      <c r="J14" s="11">
        <f>J15</f>
        <v>1364181</v>
      </c>
      <c r="K14" s="11">
        <f>I14-J14</f>
        <v>417531</v>
      </c>
      <c r="L14" s="11">
        <f>L15</f>
        <v>1415166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3621750</v>
      </c>
      <c r="G15" s="11">
        <f>G16</f>
        <v>1790750</v>
      </c>
      <c r="H15" s="11">
        <f>H16</f>
        <v>1781712</v>
      </c>
      <c r="I15" s="11">
        <f>I16</f>
        <v>1781712</v>
      </c>
      <c r="J15" s="11">
        <f>J16</f>
        <v>1364181</v>
      </c>
      <c r="K15" s="11">
        <f>I15-J15</f>
        <v>417531</v>
      </c>
      <c r="L15" s="11">
        <f>L16</f>
        <v>1415166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3621750</v>
      </c>
      <c r="G16" s="11">
        <v>1790750</v>
      </c>
      <c r="H16" s="11">
        <v>1781712</v>
      </c>
      <c r="I16" s="11">
        <v>1781712</v>
      </c>
      <c r="J16" s="11">
        <v>1364181</v>
      </c>
      <c r="K16" s="11">
        <f>I16-J16</f>
        <v>417531</v>
      </c>
      <c r="L16" s="11">
        <v>1415166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131500</v>
      </c>
      <c r="G19" s="11">
        <f>+G20</f>
        <v>63300</v>
      </c>
      <c r="H19" s="11">
        <f>+H20</f>
        <v>63300</v>
      </c>
      <c r="I19" s="11">
        <f>+I20</f>
        <v>63300</v>
      </c>
      <c r="J19" s="11">
        <f>+J20</f>
        <v>38090</v>
      </c>
      <c r="K19" s="11">
        <f>I19-J19</f>
        <v>25210</v>
      </c>
      <c r="L19" s="11">
        <f>+L20</f>
        <v>53564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131500</v>
      </c>
      <c r="G20" s="11">
        <f>+G21+G22</f>
        <v>63300</v>
      </c>
      <c r="H20" s="11">
        <f>+H21+H22</f>
        <v>63300</v>
      </c>
      <c r="I20" s="11">
        <f>+I21+I22</f>
        <v>63300</v>
      </c>
      <c r="J20" s="11">
        <f>+J21+J22</f>
        <v>38090</v>
      </c>
      <c r="K20" s="11">
        <f>I20-J20</f>
        <v>25210</v>
      </c>
      <c r="L20" s="11">
        <f>+L21+L22</f>
        <v>53564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6437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131500</v>
      </c>
      <c r="G22" s="11">
        <v>63300</v>
      </c>
      <c r="H22" s="11">
        <v>63300</v>
      </c>
      <c r="I22" s="11">
        <v>63300</v>
      </c>
      <c r="J22" s="11">
        <v>38090</v>
      </c>
      <c r="K22" s="11">
        <f>I22-J22</f>
        <v>25210</v>
      </c>
      <c r="L22" s="11">
        <v>47127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D24+D32+D35+D39</f>
        <v>784000</v>
      </c>
      <c r="E23" s="11">
        <f>E24+E32+E35+E39</f>
        <v>784000</v>
      </c>
      <c r="F23" s="11">
        <f>F24+F32+F35+F39</f>
        <v>7306300</v>
      </c>
      <c r="G23" s="11">
        <f>G24+G32+G35+G39</f>
        <v>4052100</v>
      </c>
      <c r="H23" s="11">
        <f>H24+H32+H35+H39</f>
        <v>4005642</v>
      </c>
      <c r="I23" s="11">
        <f>I24+I32+I35+I39</f>
        <v>4005642</v>
      </c>
      <c r="J23" s="11">
        <f>J24+J32+J35+J39</f>
        <v>3111471</v>
      </c>
      <c r="K23" s="11">
        <f>I23-J23</f>
        <v>894171</v>
      </c>
      <c r="L23" s="11">
        <f>L24+L32+L35+L39</f>
        <v>3300941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D25+D28+D30+D31</f>
        <v>600000</v>
      </c>
      <c r="E24" s="11">
        <f>E25+E28+E30+E31</f>
        <v>600000</v>
      </c>
      <c r="F24" s="11">
        <f>F25+F28+F30+F31</f>
        <v>3141400</v>
      </c>
      <c r="G24" s="11">
        <f>G25+G28+G30+G31</f>
        <v>2072400</v>
      </c>
      <c r="H24" s="11">
        <f>H25+H28+H30+H31</f>
        <v>2025942</v>
      </c>
      <c r="I24" s="11">
        <f>I25+I28+I30+I31</f>
        <v>2025942</v>
      </c>
      <c r="J24" s="11">
        <f>J25+J28+J30+J31</f>
        <v>1241977</v>
      </c>
      <c r="K24" s="11">
        <f>I24-J24</f>
        <v>783965</v>
      </c>
      <c r="L24" s="11">
        <f>L25+L28+L30+L31</f>
        <v>945074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600000</v>
      </c>
      <c r="E25" s="11">
        <f>E26+E27</f>
        <v>600000</v>
      </c>
      <c r="F25" s="11">
        <f>F26+F27</f>
        <v>700050</v>
      </c>
      <c r="G25" s="11">
        <f>G26+G27</f>
        <v>386050</v>
      </c>
      <c r="H25" s="11">
        <f>H26+H27</f>
        <v>386050</v>
      </c>
      <c r="I25" s="11">
        <f>I26+I27</f>
        <v>386050</v>
      </c>
      <c r="J25" s="11">
        <f>J26+J27</f>
        <v>30590</v>
      </c>
      <c r="K25" s="11">
        <f>I25-J25</f>
        <v>355460</v>
      </c>
      <c r="L25" s="11">
        <f>L26+L27</f>
        <v>5336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350000</v>
      </c>
      <c r="E26" s="11">
        <v>350000</v>
      </c>
      <c r="F26" s="11">
        <v>450050</v>
      </c>
      <c r="G26" s="11">
        <v>215050</v>
      </c>
      <c r="H26" s="11">
        <v>215050</v>
      </c>
      <c r="I26" s="11">
        <v>215050</v>
      </c>
      <c r="J26" s="11">
        <v>30590</v>
      </c>
      <c r="K26" s="11">
        <f>I26-J26</f>
        <v>184460</v>
      </c>
      <c r="L26" s="11">
        <v>4616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250000</v>
      </c>
      <c r="E27" s="11">
        <v>250000</v>
      </c>
      <c r="F27" s="11">
        <v>250000</v>
      </c>
      <c r="G27" s="11">
        <v>171000</v>
      </c>
      <c r="H27" s="11">
        <v>171000</v>
      </c>
      <c r="I27" s="11">
        <v>171000</v>
      </c>
      <c r="J27" s="11">
        <v>0</v>
      </c>
      <c r="K27" s="11">
        <f>I27-J27</f>
        <v>171000</v>
      </c>
      <c r="L27" s="11">
        <v>720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1190400</v>
      </c>
      <c r="G28" s="11">
        <f>G29</f>
        <v>926400</v>
      </c>
      <c r="H28" s="11">
        <f>H29</f>
        <v>879942</v>
      </c>
      <c r="I28" s="11">
        <f>I29</f>
        <v>879942</v>
      </c>
      <c r="J28" s="11">
        <f>J29</f>
        <v>715388</v>
      </c>
      <c r="K28" s="11">
        <f>I28-J28</f>
        <v>164554</v>
      </c>
      <c r="L28" s="11">
        <f>L29</f>
        <v>463689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1190400</v>
      </c>
      <c r="G29" s="11">
        <v>926400</v>
      </c>
      <c r="H29" s="11">
        <v>879942</v>
      </c>
      <c r="I29" s="11">
        <v>879942</v>
      </c>
      <c r="J29" s="11">
        <v>715388</v>
      </c>
      <c r="K29" s="11">
        <f>I29-J29</f>
        <v>164554</v>
      </c>
      <c r="L29" s="11">
        <v>463689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1231000</v>
      </c>
      <c r="G30" s="11">
        <v>740000</v>
      </c>
      <c r="H30" s="11">
        <v>740000</v>
      </c>
      <c r="I30" s="11">
        <v>740000</v>
      </c>
      <c r="J30" s="11">
        <v>476049</v>
      </c>
      <c r="K30" s="11">
        <f>I30-J30</f>
        <v>263951</v>
      </c>
      <c r="L30" s="11">
        <v>476049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19950</v>
      </c>
      <c r="G31" s="11">
        <v>19950</v>
      </c>
      <c r="H31" s="11">
        <v>19950</v>
      </c>
      <c r="I31" s="11">
        <v>19950</v>
      </c>
      <c r="J31" s="11">
        <v>19950</v>
      </c>
      <c r="K31" s="11">
        <f>I31-J31</f>
        <v>0</v>
      </c>
      <c r="L31" s="11">
        <v>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90800</v>
      </c>
      <c r="G32" s="11">
        <f>+G33</f>
        <v>45800</v>
      </c>
      <c r="H32" s="11">
        <f>+H33</f>
        <v>45800</v>
      </c>
      <c r="I32" s="11">
        <f>+I33</f>
        <v>45800</v>
      </c>
      <c r="J32" s="11">
        <f>+J33</f>
        <v>37096</v>
      </c>
      <c r="K32" s="11">
        <f>I32-J32</f>
        <v>8704</v>
      </c>
      <c r="L32" s="11">
        <f>+L33</f>
        <v>37765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90800</v>
      </c>
      <c r="G33" s="11">
        <f>G34</f>
        <v>45800</v>
      </c>
      <c r="H33" s="11">
        <f>H34</f>
        <v>45800</v>
      </c>
      <c r="I33" s="11">
        <f>I34</f>
        <v>45800</v>
      </c>
      <c r="J33" s="11">
        <f>J34</f>
        <v>37096</v>
      </c>
      <c r="K33" s="11">
        <f>I33-J33</f>
        <v>8704</v>
      </c>
      <c r="L33" s="11">
        <f>L34</f>
        <v>37765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90800</v>
      </c>
      <c r="G34" s="11">
        <v>45800</v>
      </c>
      <c r="H34" s="11">
        <v>45800</v>
      </c>
      <c r="I34" s="11">
        <v>45800</v>
      </c>
      <c r="J34" s="11">
        <v>37096</v>
      </c>
      <c r="K34" s="11">
        <f>I34-J34</f>
        <v>8704</v>
      </c>
      <c r="L34" s="11">
        <v>37765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184000</v>
      </c>
      <c r="E35" s="11">
        <f>E36</f>
        <v>184000</v>
      </c>
      <c r="F35" s="11">
        <f>F36</f>
        <v>386100</v>
      </c>
      <c r="G35" s="11">
        <f>G36</f>
        <v>104900</v>
      </c>
      <c r="H35" s="11">
        <f>H36</f>
        <v>104900</v>
      </c>
      <c r="I35" s="11">
        <f>I36</f>
        <v>104900</v>
      </c>
      <c r="J35" s="11">
        <f>J36</f>
        <v>64693</v>
      </c>
      <c r="K35" s="11">
        <f>I35-J35</f>
        <v>40207</v>
      </c>
      <c r="L35" s="11">
        <f>L36</f>
        <v>550836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</f>
        <v>184000</v>
      </c>
      <c r="E36" s="11">
        <f>E37+E38</f>
        <v>184000</v>
      </c>
      <c r="F36" s="11">
        <f>F37+F38</f>
        <v>386100</v>
      </c>
      <c r="G36" s="11">
        <f>G37+G38</f>
        <v>104900</v>
      </c>
      <c r="H36" s="11">
        <f>H37+H38</f>
        <v>104900</v>
      </c>
      <c r="I36" s="11">
        <f>I37+I38</f>
        <v>104900</v>
      </c>
      <c r="J36" s="11">
        <f>J37+J38</f>
        <v>64693</v>
      </c>
      <c r="K36" s="11">
        <f>I36-J36</f>
        <v>40207</v>
      </c>
      <c r="L36" s="11">
        <f>L37+L38</f>
        <v>550836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125300</v>
      </c>
      <c r="G37" s="11">
        <v>64100</v>
      </c>
      <c r="H37" s="11">
        <v>64100</v>
      </c>
      <c r="I37" s="11">
        <v>64100</v>
      </c>
      <c r="J37" s="11">
        <v>35850</v>
      </c>
      <c r="K37" s="11">
        <f>I37-J37</f>
        <v>28250</v>
      </c>
      <c r="L37" s="11">
        <v>35850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184000</v>
      </c>
      <c r="E38" s="11">
        <v>184000</v>
      </c>
      <c r="F38" s="11">
        <v>260800</v>
      </c>
      <c r="G38" s="11">
        <v>40800</v>
      </c>
      <c r="H38" s="11">
        <v>40800</v>
      </c>
      <c r="I38" s="11">
        <v>40800</v>
      </c>
      <c r="J38" s="11">
        <v>28843</v>
      </c>
      <c r="K38" s="11">
        <f>I38-J38</f>
        <v>11957</v>
      </c>
      <c r="L38" s="11">
        <v>514986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+D40+D42+D44</f>
        <v>0</v>
      </c>
      <c r="E39" s="11">
        <f>+E40+E42+E44</f>
        <v>0</v>
      </c>
      <c r="F39" s="11">
        <f>+F40+F42+F44</f>
        <v>3688000</v>
      </c>
      <c r="G39" s="11">
        <f>+G40+G42+G44</f>
        <v>1829000</v>
      </c>
      <c r="H39" s="11">
        <f>+H40+H42+H44</f>
        <v>1829000</v>
      </c>
      <c r="I39" s="11">
        <f>+I40+I42+I44</f>
        <v>1829000</v>
      </c>
      <c r="J39" s="11">
        <f>+J40+J42+J44</f>
        <v>1767705</v>
      </c>
      <c r="K39" s="11">
        <f>I39-J39</f>
        <v>61295</v>
      </c>
      <c r="L39" s="11">
        <f>+L40+L42+L44</f>
        <v>1767266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3538000</v>
      </c>
      <c r="G40" s="11">
        <f>G41</f>
        <v>1734000</v>
      </c>
      <c r="H40" s="11">
        <f>H41</f>
        <v>1734000</v>
      </c>
      <c r="I40" s="11">
        <f>I41</f>
        <v>1734000</v>
      </c>
      <c r="J40" s="11">
        <f>J41</f>
        <v>1673147</v>
      </c>
      <c r="K40" s="11">
        <f>I40-J40</f>
        <v>60853</v>
      </c>
      <c r="L40" s="11">
        <f>L41</f>
        <v>1672208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3538000</v>
      </c>
      <c r="G41" s="11">
        <v>1734000</v>
      </c>
      <c r="H41" s="11">
        <v>1734000</v>
      </c>
      <c r="I41" s="11">
        <v>1734000</v>
      </c>
      <c r="J41" s="11">
        <v>1673147</v>
      </c>
      <c r="K41" s="11">
        <f>I41-J41</f>
        <v>60853</v>
      </c>
      <c r="L41" s="11">
        <v>1672208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150000</v>
      </c>
      <c r="G42" s="11">
        <f>G43</f>
        <v>95000</v>
      </c>
      <c r="H42" s="11">
        <f>H43</f>
        <v>95000</v>
      </c>
      <c r="I42" s="11">
        <f>I43</f>
        <v>95000</v>
      </c>
      <c r="J42" s="11">
        <f>J43</f>
        <v>94558</v>
      </c>
      <c r="K42" s="11">
        <f>I42-J42</f>
        <v>442</v>
      </c>
      <c r="L42" s="11">
        <f>L43</f>
        <v>94558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150000</v>
      </c>
      <c r="G43" s="11">
        <v>95000</v>
      </c>
      <c r="H43" s="11">
        <v>95000</v>
      </c>
      <c r="I43" s="11">
        <v>95000</v>
      </c>
      <c r="J43" s="11">
        <v>94558</v>
      </c>
      <c r="K43" s="11">
        <f>I43-J43</f>
        <v>442</v>
      </c>
      <c r="L43" s="11">
        <v>94558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11">
        <f>J45</f>
        <v>0</v>
      </c>
      <c r="K44" s="11">
        <f>I44-J44</f>
        <v>0</v>
      </c>
      <c r="L44" s="11">
        <f>L45</f>
        <v>500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f>I45-J45</f>
        <v>0</v>
      </c>
      <c r="L45" s="11">
        <v>500</v>
      </c>
    </row>
    <row r="46" spans="1:12" s="6" customFormat="1" ht="33" x14ac:dyDescent="0.25">
      <c r="A46" s="10" t="s">
        <v>120</v>
      </c>
      <c r="B46" s="10" t="s">
        <v>121</v>
      </c>
      <c r="C46" s="10" t="s">
        <v>122</v>
      </c>
      <c r="D46" s="11">
        <f>D47+D54</f>
        <v>20426050</v>
      </c>
      <c r="E46" s="11">
        <f>E47+E54</f>
        <v>20426050</v>
      </c>
      <c r="F46" s="11">
        <f>F47+F54</f>
        <v>20706050</v>
      </c>
      <c r="G46" s="11">
        <f>G47+G54</f>
        <v>19939050</v>
      </c>
      <c r="H46" s="11">
        <f>H47+H54</f>
        <v>19535592</v>
      </c>
      <c r="I46" s="11">
        <f>I47+I54</f>
        <v>19535592</v>
      </c>
      <c r="J46" s="11">
        <f>J47+J54</f>
        <v>14086756</v>
      </c>
      <c r="K46" s="11">
        <f>I46-J46</f>
        <v>5448836</v>
      </c>
      <c r="L46" s="11">
        <f>L47+L54</f>
        <v>474457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D48+D50+D52+D53</f>
        <v>4476050</v>
      </c>
      <c r="E47" s="11">
        <f>E48+E50+E52+E53</f>
        <v>4476050</v>
      </c>
      <c r="F47" s="11">
        <f>F48+F50+F52+F53</f>
        <v>4586050</v>
      </c>
      <c r="G47" s="11">
        <f>G48+G50+G52+G53</f>
        <v>3929050</v>
      </c>
      <c r="H47" s="11">
        <f>H48+H50+H52+H53</f>
        <v>3525592</v>
      </c>
      <c r="I47" s="11">
        <f>I48+I50+I52+I53</f>
        <v>3525592</v>
      </c>
      <c r="J47" s="11">
        <f>J48+J50+J52+J53</f>
        <v>-229979</v>
      </c>
      <c r="K47" s="11">
        <f>I47-J47</f>
        <v>3755571</v>
      </c>
      <c r="L47" s="11">
        <f>L48+L50+L52+L53</f>
        <v>235364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f>D49</f>
        <v>200000</v>
      </c>
      <c r="E48" s="11">
        <f>E49</f>
        <v>200000</v>
      </c>
      <c r="F48" s="11">
        <f>F49</f>
        <v>200000</v>
      </c>
      <c r="G48" s="11">
        <f>G49</f>
        <v>100000</v>
      </c>
      <c r="H48" s="11">
        <f>H49</f>
        <v>100000</v>
      </c>
      <c r="I48" s="11">
        <f>I49</f>
        <v>100000</v>
      </c>
      <c r="J48" s="11">
        <f>J49</f>
        <v>0</v>
      </c>
      <c r="K48" s="11">
        <f>I48-J48</f>
        <v>100000</v>
      </c>
      <c r="L48" s="11">
        <f>L49</f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200000</v>
      </c>
      <c r="E49" s="11">
        <v>200000</v>
      </c>
      <c r="F49" s="11">
        <v>200000</v>
      </c>
      <c r="G49" s="11">
        <v>100000</v>
      </c>
      <c r="H49" s="11">
        <v>100000</v>
      </c>
      <c r="I49" s="11">
        <v>100000</v>
      </c>
      <c r="J49" s="11">
        <v>0</v>
      </c>
      <c r="K49" s="11">
        <f>I49-J49</f>
        <v>100000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4198050</v>
      </c>
      <c r="E50" s="11">
        <f>E51</f>
        <v>4198050</v>
      </c>
      <c r="F50" s="11">
        <f>F51</f>
        <v>4198050</v>
      </c>
      <c r="G50" s="11">
        <f>G51</f>
        <v>3717050</v>
      </c>
      <c r="H50" s="11">
        <f>H51</f>
        <v>3313592</v>
      </c>
      <c r="I50" s="11">
        <f>I51</f>
        <v>3313592</v>
      </c>
      <c r="J50" s="11">
        <f>J51</f>
        <v>-345810</v>
      </c>
      <c r="K50" s="11">
        <f>I50-J50</f>
        <v>3659402</v>
      </c>
      <c r="L50" s="11">
        <f>L51</f>
        <v>15277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4198050</v>
      </c>
      <c r="E51" s="11">
        <v>4198050</v>
      </c>
      <c r="F51" s="11">
        <v>4198050</v>
      </c>
      <c r="G51" s="11">
        <v>3717050</v>
      </c>
      <c r="H51" s="11">
        <v>3313592</v>
      </c>
      <c r="I51" s="11">
        <v>3313592</v>
      </c>
      <c r="J51" s="11">
        <v>-345810</v>
      </c>
      <c r="K51" s="11">
        <f>I51-J51</f>
        <v>3659402</v>
      </c>
      <c r="L51" s="11">
        <v>15277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110000</v>
      </c>
      <c r="G52" s="11">
        <v>60000</v>
      </c>
      <c r="H52" s="11">
        <v>60000</v>
      </c>
      <c r="I52" s="11">
        <v>60000</v>
      </c>
      <c r="J52" s="11">
        <v>57521</v>
      </c>
      <c r="K52" s="11">
        <f>I52-J52</f>
        <v>2479</v>
      </c>
      <c r="L52" s="11">
        <v>193982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v>78000</v>
      </c>
      <c r="E53" s="11">
        <v>78000</v>
      </c>
      <c r="F53" s="11">
        <v>78000</v>
      </c>
      <c r="G53" s="11">
        <v>52000</v>
      </c>
      <c r="H53" s="11">
        <v>52000</v>
      </c>
      <c r="I53" s="11">
        <v>52000</v>
      </c>
      <c r="J53" s="11">
        <v>58310</v>
      </c>
      <c r="K53" s="11">
        <f>I53-J53</f>
        <v>-6310</v>
      </c>
      <c r="L53" s="11">
        <v>26105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</f>
        <v>15950000</v>
      </c>
      <c r="E54" s="11">
        <f>+E55</f>
        <v>15950000</v>
      </c>
      <c r="F54" s="11">
        <f>+F55</f>
        <v>16120000</v>
      </c>
      <c r="G54" s="11">
        <f>+G55</f>
        <v>16010000</v>
      </c>
      <c r="H54" s="11">
        <f>+H55</f>
        <v>16010000</v>
      </c>
      <c r="I54" s="11">
        <f>+I55</f>
        <v>16010000</v>
      </c>
      <c r="J54" s="11">
        <f>+J55</f>
        <v>14316735</v>
      </c>
      <c r="K54" s="11">
        <f>I54-J54</f>
        <v>1693265</v>
      </c>
      <c r="L54" s="11">
        <f>+L55</f>
        <v>239093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15950000</v>
      </c>
      <c r="E55" s="11">
        <f>E56</f>
        <v>15950000</v>
      </c>
      <c r="F55" s="11">
        <f>F56</f>
        <v>16120000</v>
      </c>
      <c r="G55" s="11">
        <f>G56</f>
        <v>16010000</v>
      </c>
      <c r="H55" s="11">
        <f>H56</f>
        <v>16010000</v>
      </c>
      <c r="I55" s="11">
        <f>I56</f>
        <v>16010000</v>
      </c>
      <c r="J55" s="11">
        <f>J56</f>
        <v>14316735</v>
      </c>
      <c r="K55" s="11">
        <f>I55-J55</f>
        <v>1693265</v>
      </c>
      <c r="L55" s="11">
        <f>L56</f>
        <v>239093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15950000</v>
      </c>
      <c r="E56" s="11">
        <v>15950000</v>
      </c>
      <c r="F56" s="11">
        <v>16120000</v>
      </c>
      <c r="G56" s="11">
        <v>16010000</v>
      </c>
      <c r="H56" s="11">
        <v>16010000</v>
      </c>
      <c r="I56" s="11">
        <v>16010000</v>
      </c>
      <c r="J56" s="11">
        <v>14316735</v>
      </c>
      <c r="K56" s="11">
        <f>I56-J56</f>
        <v>1693265</v>
      </c>
      <c r="L56" s="11">
        <v>239093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185000</v>
      </c>
      <c r="E57" s="11">
        <f>+E58</f>
        <v>185000</v>
      </c>
      <c r="F57" s="11">
        <f>+F58</f>
        <v>1127600</v>
      </c>
      <c r="G57" s="11">
        <f>+G58</f>
        <v>1017000</v>
      </c>
      <c r="H57" s="11">
        <f>+H58</f>
        <v>1017000</v>
      </c>
      <c r="I57" s="11">
        <f>+I58</f>
        <v>1017000</v>
      </c>
      <c r="J57" s="11">
        <f>+J58</f>
        <v>686285</v>
      </c>
      <c r="K57" s="11">
        <f>I57-J57</f>
        <v>330715</v>
      </c>
      <c r="L57" s="11">
        <f>+L58</f>
        <v>41707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185000</v>
      </c>
      <c r="E58" s="11">
        <f>E59</f>
        <v>185000</v>
      </c>
      <c r="F58" s="11">
        <f>F59</f>
        <v>1127600</v>
      </c>
      <c r="G58" s="11">
        <f>G59</f>
        <v>1017000</v>
      </c>
      <c r="H58" s="11">
        <f>H59</f>
        <v>1017000</v>
      </c>
      <c r="I58" s="11">
        <f>I59</f>
        <v>1017000</v>
      </c>
      <c r="J58" s="11">
        <f>J59</f>
        <v>686285</v>
      </c>
      <c r="K58" s="11">
        <f>I58-J58</f>
        <v>330715</v>
      </c>
      <c r="L58" s="11">
        <f>L59</f>
        <v>41707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D60</f>
        <v>185000</v>
      </c>
      <c r="E59" s="11">
        <f>E60</f>
        <v>185000</v>
      </c>
      <c r="F59" s="11">
        <f>F60</f>
        <v>1127600</v>
      </c>
      <c r="G59" s="11">
        <f>G60</f>
        <v>1017000</v>
      </c>
      <c r="H59" s="11">
        <f>H60</f>
        <v>1017000</v>
      </c>
      <c r="I59" s="11">
        <f>I60</f>
        <v>1017000</v>
      </c>
      <c r="J59" s="11">
        <f>J60</f>
        <v>686285</v>
      </c>
      <c r="K59" s="11">
        <f>I59-J59</f>
        <v>330715</v>
      </c>
      <c r="L59" s="11">
        <f>L60</f>
        <v>41707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185000</v>
      </c>
      <c r="E60" s="11">
        <v>185000</v>
      </c>
      <c r="F60" s="11">
        <v>1127600</v>
      </c>
      <c r="G60" s="11">
        <v>1017000</v>
      </c>
      <c r="H60" s="11">
        <v>1017000</v>
      </c>
      <c r="I60" s="11">
        <v>1017000</v>
      </c>
      <c r="J60" s="11">
        <v>686285</v>
      </c>
      <c r="K60" s="11">
        <f>I60-J60</f>
        <v>330715</v>
      </c>
      <c r="L60" s="11">
        <v>41707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562148</v>
      </c>
      <c r="K61" s="11">
        <f>I61-J61</f>
        <v>-562148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562148</v>
      </c>
      <c r="K62" s="11">
        <f>I62-J62</f>
        <v>-562148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80708</v>
      </c>
      <c r="K63" s="11">
        <f>I63-J63</f>
        <v>-80708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481440</v>
      </c>
      <c r="K64" s="11">
        <f>I64-J64</f>
        <v>-481440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/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2025-07-17T11:01:43Z</dcterms:created>
  <dcterms:modified xsi:type="dcterms:W3CDTF">2025-07-17T11:01:46Z</dcterms:modified>
</cp:coreProperties>
</file>