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4\"/>
    </mc:Choice>
  </mc:AlternateContent>
  <xr:revisionPtr revIDLastSave="0" documentId="8_{85A73C95-AD86-4219-95C0-8E53D3006574}" xr6:coauthVersionLast="47" xr6:coauthVersionMax="47" xr10:uidLastSave="{00000000-0000-0000-0000-000000000000}"/>
  <bookViews>
    <workbookView xWindow="-120" yWindow="-120" windowWidth="29040" windowHeight="15720" xr2:uid="{E23D54D1-106B-4AF1-AF49-10BA9A645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D14" i="1"/>
  <c r="D13" i="1" s="1"/>
  <c r="G14" i="1"/>
  <c r="G13" i="1" s="1"/>
  <c r="I14" i="1"/>
  <c r="K14" i="1" s="1"/>
  <c r="J14" i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J15" i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D19" i="1"/>
  <c r="G19" i="1"/>
  <c r="J19" i="1"/>
  <c r="L19" i="1"/>
  <c r="D20" i="1"/>
  <c r="E20" i="1"/>
  <c r="E19" i="1" s="1"/>
  <c r="F20" i="1"/>
  <c r="F19" i="1" s="1"/>
  <c r="G20" i="1"/>
  <c r="H20" i="1"/>
  <c r="H19" i="1" s="1"/>
  <c r="I20" i="1"/>
  <c r="I19" i="1" s="1"/>
  <c r="K19" i="1" s="1"/>
  <c r="J20" i="1"/>
  <c r="K20" i="1"/>
  <c r="L20" i="1"/>
  <c r="K21" i="1"/>
  <c r="K22" i="1"/>
  <c r="E24" i="1"/>
  <c r="G24" i="1"/>
  <c r="J24" i="1"/>
  <c r="D25" i="1"/>
  <c r="D24" i="1" s="1"/>
  <c r="E25" i="1"/>
  <c r="F25" i="1"/>
  <c r="F24" i="1" s="1"/>
  <c r="G25" i="1"/>
  <c r="H25" i="1"/>
  <c r="H24" i="1" s="1"/>
  <c r="H23" i="1" s="1"/>
  <c r="I25" i="1"/>
  <c r="I24" i="1" s="1"/>
  <c r="J25" i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F31" i="1"/>
  <c r="H31" i="1"/>
  <c r="D32" i="1"/>
  <c r="D31" i="1" s="1"/>
  <c r="E32" i="1"/>
  <c r="E31" i="1" s="1"/>
  <c r="F32" i="1"/>
  <c r="G32" i="1"/>
  <c r="G31" i="1" s="1"/>
  <c r="H32" i="1"/>
  <c r="I32" i="1"/>
  <c r="I31" i="1" s="1"/>
  <c r="K31" i="1" s="1"/>
  <c r="J32" i="1"/>
  <c r="J31" i="1" s="1"/>
  <c r="L32" i="1"/>
  <c r="L31" i="1" s="1"/>
  <c r="K33" i="1"/>
  <c r="E34" i="1"/>
  <c r="H34" i="1"/>
  <c r="D35" i="1"/>
  <c r="D34" i="1" s="1"/>
  <c r="E35" i="1"/>
  <c r="F35" i="1"/>
  <c r="F34" i="1" s="1"/>
  <c r="G35" i="1"/>
  <c r="G34" i="1" s="1"/>
  <c r="H35" i="1"/>
  <c r="I35" i="1"/>
  <c r="I34" i="1" s="1"/>
  <c r="K34" i="1" s="1"/>
  <c r="J35" i="1"/>
  <c r="J34" i="1" s="1"/>
  <c r="L35" i="1"/>
  <c r="L34" i="1" s="1"/>
  <c r="K36" i="1"/>
  <c r="K37" i="1"/>
  <c r="K38" i="1"/>
  <c r="F39" i="1"/>
  <c r="H39" i="1"/>
  <c r="D40" i="1"/>
  <c r="D39" i="1" s="1"/>
  <c r="E40" i="1"/>
  <c r="E39" i="1" s="1"/>
  <c r="F40" i="1"/>
  <c r="G40" i="1"/>
  <c r="G39" i="1" s="1"/>
  <c r="H40" i="1"/>
  <c r="I40" i="1"/>
  <c r="I39" i="1" s="1"/>
  <c r="K39" i="1" s="1"/>
  <c r="J40" i="1"/>
  <c r="J39" i="1" s="1"/>
  <c r="L40" i="1"/>
  <c r="L39" i="1" s="1"/>
  <c r="K41" i="1"/>
  <c r="K42" i="1"/>
  <c r="D43" i="1"/>
  <c r="E43" i="1"/>
  <c r="F43" i="1"/>
  <c r="G43" i="1"/>
  <c r="H43" i="1"/>
  <c r="I43" i="1"/>
  <c r="J43" i="1"/>
  <c r="K43" i="1" s="1"/>
  <c r="L43" i="1"/>
  <c r="K44" i="1"/>
  <c r="D45" i="1"/>
  <c r="E45" i="1"/>
  <c r="F45" i="1"/>
  <c r="G45" i="1"/>
  <c r="H45" i="1"/>
  <c r="I45" i="1"/>
  <c r="K45" i="1" s="1"/>
  <c r="J45" i="1"/>
  <c r="L45" i="1"/>
  <c r="K46" i="1"/>
  <c r="E48" i="1"/>
  <c r="G48" i="1"/>
  <c r="G47" i="1" s="1"/>
  <c r="D49" i="1"/>
  <c r="D48" i="1" s="1"/>
  <c r="E49" i="1"/>
  <c r="F49" i="1"/>
  <c r="F48" i="1" s="1"/>
  <c r="F47" i="1" s="1"/>
  <c r="G49" i="1"/>
  <c r="H49" i="1"/>
  <c r="H48" i="1" s="1"/>
  <c r="H47" i="1" s="1"/>
  <c r="I49" i="1"/>
  <c r="I48" i="1" s="1"/>
  <c r="J49" i="1"/>
  <c r="L49" i="1"/>
  <c r="L48" i="1" s="1"/>
  <c r="L47" i="1" s="1"/>
  <c r="K50" i="1"/>
  <c r="D51" i="1"/>
  <c r="E51" i="1"/>
  <c r="F51" i="1"/>
  <c r="G51" i="1"/>
  <c r="H51" i="1"/>
  <c r="I51" i="1"/>
  <c r="J51" i="1"/>
  <c r="J48" i="1" s="1"/>
  <c r="J47" i="1" s="1"/>
  <c r="L51" i="1"/>
  <c r="K52" i="1"/>
  <c r="K53" i="1"/>
  <c r="K54" i="1"/>
  <c r="F55" i="1"/>
  <c r="H55" i="1"/>
  <c r="D56" i="1"/>
  <c r="D55" i="1" s="1"/>
  <c r="E56" i="1"/>
  <c r="E55" i="1" s="1"/>
  <c r="F56" i="1"/>
  <c r="G56" i="1"/>
  <c r="G55" i="1" s="1"/>
  <c r="H56" i="1"/>
  <c r="I56" i="1"/>
  <c r="I55" i="1" s="1"/>
  <c r="J56" i="1"/>
  <c r="J55" i="1" s="1"/>
  <c r="L56" i="1"/>
  <c r="L55" i="1" s="1"/>
  <c r="K57" i="1"/>
  <c r="K58" i="1"/>
  <c r="F60" i="1"/>
  <c r="F59" i="1" s="1"/>
  <c r="I60" i="1"/>
  <c r="I59" i="1" s="1"/>
  <c r="D61" i="1"/>
  <c r="D60" i="1" s="1"/>
  <c r="D59" i="1" s="1"/>
  <c r="E61" i="1"/>
  <c r="E60" i="1" s="1"/>
  <c r="E59" i="1" s="1"/>
  <c r="F61" i="1"/>
  <c r="G61" i="1"/>
  <c r="G60" i="1" s="1"/>
  <c r="G59" i="1" s="1"/>
  <c r="H61" i="1"/>
  <c r="H60" i="1" s="1"/>
  <c r="H59" i="1" s="1"/>
  <c r="I61" i="1"/>
  <c r="K61" i="1" s="1"/>
  <c r="J61" i="1"/>
  <c r="J60" i="1" s="1"/>
  <c r="L61" i="1"/>
  <c r="L60" i="1" s="1"/>
  <c r="L59" i="1" s="1"/>
  <c r="K62" i="1"/>
  <c r="K63" i="1"/>
  <c r="K64" i="1"/>
  <c r="K65" i="1"/>
  <c r="I47" i="1" l="1"/>
  <c r="K47" i="1" s="1"/>
  <c r="K48" i="1"/>
  <c r="E47" i="1"/>
  <c r="F23" i="1"/>
  <c r="K55" i="1"/>
  <c r="D23" i="1"/>
  <c r="D12" i="1" s="1"/>
  <c r="H12" i="1"/>
  <c r="J23" i="1"/>
  <c r="G23" i="1"/>
  <c r="G12" i="1" s="1"/>
  <c r="L23" i="1"/>
  <c r="L12" i="1" s="1"/>
  <c r="J59" i="1"/>
  <c r="J12" i="1" s="1"/>
  <c r="K60" i="1"/>
  <c r="D47" i="1"/>
  <c r="I23" i="1"/>
  <c r="K23" i="1" s="1"/>
  <c r="K24" i="1"/>
  <c r="E23" i="1"/>
  <c r="E12" i="1" s="1"/>
  <c r="F12" i="1"/>
  <c r="K51" i="1"/>
  <c r="K35" i="1"/>
  <c r="I13" i="1"/>
  <c r="K49" i="1"/>
  <c r="K25" i="1"/>
  <c r="K56" i="1"/>
  <c r="K40" i="1"/>
  <c r="K32" i="1"/>
  <c r="K59" i="1" l="1"/>
  <c r="K13" i="1"/>
  <c r="I12" i="1"/>
  <c r="K12" i="1" s="1"/>
</calcChain>
</file>

<file path=xl/sharedStrings.xml><?xml version="1.0" encoding="utf-8"?>
<sst xmlns="http://schemas.openxmlformats.org/spreadsheetml/2006/main" count="187" uniqueCount="184">
  <si>
    <t>CENTRALIZAT</t>
  </si>
  <si>
    <t xml:space="preserve"> Anexa 13</t>
  </si>
  <si>
    <t>Cont de executie - Cheltuieli - Bugetul local</t>
  </si>
  <si>
    <t>Trimestrul: 4,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</si>
  <si>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</si>
  <si>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</si>
  <si>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</si>
  <si>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</si>
  <si>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</si>
  <si>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</si>
  <si>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</si>
  <si>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</si>
  <si>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</si>
  <si>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</si>
  <si>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</si>
  <si>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</si>
  <si>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</si>
  <si>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</si>
  <si>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</si>
  <si>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</si>
  <si>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</si>
  <si>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</si>
  <si>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</si>
  <si>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</si>
  <si>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</si>
  <si>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</si>
  <si>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</si>
  <si>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</si>
  <si>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</si>
  <si>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</si>
  <si>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</si>
  <si>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</si>
  <si>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</si>
  <si>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</si>
  <si>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</si>
  <si>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</si>
  <si>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</si>
  <si>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</si>
  <si>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</si>
  <si>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</si>
  <si>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</si>
  <si>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</si>
  <si>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</si>
  <si>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</si>
  <si>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</si>
  <si>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</si>
  <si>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</si>
  <si>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</si>
  <si>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</si>
  <si>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</si>
  <si>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</si>
  <si>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</si>
  <si>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</si>
  <si>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</si>
  <si>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</si>
  <si>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</si>
  <si>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</si>
  <si>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</si>
  <si>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</si>
  <si>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</si>
  <si>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</si>
  <si>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</si>
  <si>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</si>
  <si>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</si>
  <si>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</si>
  <si>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</si>
  <si>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</si>
  <si>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</si>
  <si>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</si>
  <si>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</si>
  <si>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</si>
  <si>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</si>
  <si>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</si>
  <si>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</si>
  <si>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</si>
  <si>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</si>
  <si>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</si>
  <si>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</si>
  <si>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</si>
  <si>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</si>
  <si>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</si>
  <si>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</si>
  <si>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</si>
  <si>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</si>
  <si>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</si>
  <si>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</si>
  <si>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</si>
  <si>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</si>
  <si>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</si>
  <si>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</si>
  <si>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</si>
  <si>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</si>
  <si>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</si>
  <si>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</si>
  <si>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</si>
  <si>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</si>
  <si>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</si>
  <si>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</si>
  <si>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</si>
  <si>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</si>
  <si>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</si>
  <si>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</si>
  <si>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</si>
  <si>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</si>
  <si>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</si>
  <si>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</si>
  <si>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</si>
  <si>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</si>
  <si>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</si>
  <si>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</si>
  <si>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</si>
  <si>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</si>
  <si>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</si>
  <si>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</si>
  <si>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</si>
  <si>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</si>
  <si>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</si>
  <si>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</si>
  <si>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</si>
  <si>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</si>
  <si>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</si>
  <si>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</si>
  <si>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</si>
  <si>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</si>
  <si>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</si>
  <si>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</si>
  <si>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</si>
  <si>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</si>
  <si>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</si>
  <si>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87</t>
  </si>
  <si>
    <t>Locuinte   (cod 70.02.03.01+70.02.03.30)</t>
  </si>
  <si>
    <t>70.02.03</t>
  </si>
  <si>
    <t>88</t>
  </si>
  <si>
    <t>Dezvoltarea sistemului de locuinte</t>
  </si>
  <si>
    <t>70.02.03.01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</si>
  <si>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</si>
  <si>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</si>
  <si>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</si>
  <si>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</si>
  <si>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</si>
  <si>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</si>
  <si>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</si>
  <si>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</si>
  <si>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</si>
  <si>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</si>
  <si>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</si>
  <si>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</si>
  <si>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</si>
  <si>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</si>
  <si>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</si>
  <si>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</si>
  <si>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</si>
  <si>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</si>
  <si>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99</t>
  </si>
  <si>
    <t>Salubritate</t>
  </si>
  <si>
    <t>74.02.05.01</t>
  </si>
  <si>
    <t>101</t>
  </si>
  <si>
    <t>Canalizarea si tratarea apelor reziduale</t>
  </si>
  <si>
    <t>74.02.06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</si>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</sst>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B71B-2D28-4A8B-8CFF-24828A224CA7}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D13+D19+D23+D47+D59</f>
        <v>24979800</v>
      </c>
      <c r="E12" s="11">
        <f>E13+E19+E23+E47+E59</f>
        <v>30975233</v>
      </c>
      <c r="F12" s="11">
        <f>F13+F19+F23+F47+F59</f>
        <v>36240800</v>
      </c>
      <c r="G12" s="11">
        <f>G13+G19+G23+G47+G59</f>
        <v>45990689</v>
      </c>
      <c r="H12" s="11">
        <f>H13+H19+H23+H47+H59</f>
        <v>45969941</v>
      </c>
      <c r="I12" s="11">
        <f>I13+I19+I23+I47+I59</f>
        <v>45072217</v>
      </c>
      <c r="J12" s="11">
        <f>J13+J19+J23+J47+J59</f>
        <v>27675677</v>
      </c>
      <c r="K12" s="11">
        <f>I12-J12</f>
        <v>17396540</v>
      </c>
      <c r="L12" s="11">
        <f>L13+L19+L23+L47+L59</f>
        <v>16379598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121000</v>
      </c>
      <c r="F13" s="11">
        <f>F14+F17</f>
        <v>4131000</v>
      </c>
      <c r="G13" s="11">
        <f>G14+G17</f>
        <v>4433380</v>
      </c>
      <c r="H13" s="11">
        <f>H14+H17</f>
        <v>4412632</v>
      </c>
      <c r="I13" s="11">
        <f>I14+I17</f>
        <v>3783720</v>
      </c>
      <c r="J13" s="11">
        <f>J14+J17</f>
        <v>3467080</v>
      </c>
      <c r="K13" s="11">
        <f>I13-J13</f>
        <v>316640</v>
      </c>
      <c r="L13" s="11">
        <f>L14+L17</f>
        <v>3345847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121000</v>
      </c>
      <c r="F14" s="11">
        <f>F15</f>
        <v>4111000</v>
      </c>
      <c r="G14" s="11">
        <f>G15</f>
        <v>4413380</v>
      </c>
      <c r="H14" s="11">
        <f>H15</f>
        <v>4412632</v>
      </c>
      <c r="I14" s="11">
        <f>I15</f>
        <v>3783720</v>
      </c>
      <c r="J14" s="11">
        <f>J15</f>
        <v>3467080</v>
      </c>
      <c r="K14" s="11">
        <f>I14-J14</f>
        <v>316640</v>
      </c>
      <c r="L14" s="11">
        <f>L15</f>
        <v>3345847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121000</v>
      </c>
      <c r="F15" s="11">
        <f>F16</f>
        <v>4111000</v>
      </c>
      <c r="G15" s="11">
        <f>G16</f>
        <v>4413380</v>
      </c>
      <c r="H15" s="11">
        <f>H16</f>
        <v>4412632</v>
      </c>
      <c r="I15" s="11">
        <f>I16</f>
        <v>3783720</v>
      </c>
      <c r="J15" s="11">
        <f>J16</f>
        <v>3467080</v>
      </c>
      <c r="K15" s="11">
        <f>I15-J15</f>
        <v>316640</v>
      </c>
      <c r="L15" s="11">
        <f>L16</f>
        <v>3345847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121000</v>
      </c>
      <c r="F16" s="11">
        <v>4111000</v>
      </c>
      <c r="G16" s="11">
        <v>4413380</v>
      </c>
      <c r="H16" s="11">
        <v>4412632</v>
      </c>
      <c r="I16" s="11">
        <v>3783720</v>
      </c>
      <c r="J16" s="11">
        <v>3467080</v>
      </c>
      <c r="K16" s="11">
        <f>I16-J16</f>
        <v>316640</v>
      </c>
      <c r="L16" s="11">
        <v>3345847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20000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20000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155000</v>
      </c>
      <c r="F19" s="11">
        <f>+F20</f>
        <v>135000</v>
      </c>
      <c r="G19" s="11">
        <f>+G20</f>
        <v>290000</v>
      </c>
      <c r="H19" s="11">
        <f>+H20</f>
        <v>290000</v>
      </c>
      <c r="I19" s="11">
        <f>+I20</f>
        <v>253473</v>
      </c>
      <c r="J19" s="11">
        <f>+J20</f>
        <v>224588</v>
      </c>
      <c r="K19" s="11">
        <f>I19-J19</f>
        <v>28885</v>
      </c>
      <c r="L19" s="11">
        <f>+L20</f>
        <v>74480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155000</v>
      </c>
      <c r="F20" s="11">
        <f>+F21+F22</f>
        <v>135000</v>
      </c>
      <c r="G20" s="11">
        <f>+G21+G22</f>
        <v>290000</v>
      </c>
      <c r="H20" s="11">
        <f>+H21+H22</f>
        <v>290000</v>
      </c>
      <c r="I20" s="11">
        <f>+I21+I22</f>
        <v>253473</v>
      </c>
      <c r="J20" s="11">
        <f>+J21+J22</f>
        <v>224588</v>
      </c>
      <c r="K20" s="11">
        <f>I20-J20</f>
        <v>28885</v>
      </c>
      <c r="L20" s="11">
        <f>+L21+L22</f>
        <v>74480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155000</v>
      </c>
      <c r="F21" s="11">
        <v>0</v>
      </c>
      <c r="G21" s="11">
        <v>155000</v>
      </c>
      <c r="H21" s="11">
        <v>155000</v>
      </c>
      <c r="I21" s="11">
        <v>155000</v>
      </c>
      <c r="J21" s="11">
        <v>154498</v>
      </c>
      <c r="K21" s="11">
        <f>I21-J21</f>
        <v>502</v>
      </c>
      <c r="L21" s="11">
        <v>1428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135000</v>
      </c>
      <c r="G22" s="11">
        <v>135000</v>
      </c>
      <c r="H22" s="11">
        <v>135000</v>
      </c>
      <c r="I22" s="11">
        <v>98473</v>
      </c>
      <c r="J22" s="11">
        <v>70090</v>
      </c>
      <c r="K22" s="11">
        <f>I22-J22</f>
        <v>28383</v>
      </c>
      <c r="L22" s="11">
        <v>73052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D24+D31+D34+D39</f>
        <v>380500</v>
      </c>
      <c r="E23" s="11">
        <f>E24+E31+E34+E39</f>
        <v>2906443</v>
      </c>
      <c r="F23" s="11">
        <f>F24+F31+F34+F39</f>
        <v>6379500</v>
      </c>
      <c r="G23" s="11">
        <f>G24+G31+G34+G39</f>
        <v>11457877</v>
      </c>
      <c r="H23" s="11">
        <f>H24+H31+H34+H39</f>
        <v>11457877</v>
      </c>
      <c r="I23" s="11">
        <f>I24+I31+I34+I39</f>
        <v>11225592</v>
      </c>
      <c r="J23" s="11">
        <f>J24+J31+J34+J39</f>
        <v>9185860</v>
      </c>
      <c r="K23" s="11">
        <f>I23-J23</f>
        <v>2039732</v>
      </c>
      <c r="L23" s="11">
        <f>L24+L31+L34+L39</f>
        <v>11107175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320500</v>
      </c>
      <c r="E24" s="11">
        <f>E25+E28+E30</f>
        <v>2663018</v>
      </c>
      <c r="F24" s="11">
        <f>F25+F28+F30</f>
        <v>3018500</v>
      </c>
      <c r="G24" s="11">
        <f>G25+G28+G30</f>
        <v>6798292</v>
      </c>
      <c r="H24" s="11">
        <f>H25+H28+H30</f>
        <v>6798292</v>
      </c>
      <c r="I24" s="11">
        <f>I25+I28+I30</f>
        <v>6651044</v>
      </c>
      <c r="J24" s="11">
        <f>J25+J28+J30</f>
        <v>4679182</v>
      </c>
      <c r="K24" s="11">
        <f>I24-J24</f>
        <v>1971862</v>
      </c>
      <c r="L24" s="11">
        <f>L25+L28+L30</f>
        <v>6810249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320500</v>
      </c>
      <c r="E25" s="11">
        <f>E26+E27</f>
        <v>2376000</v>
      </c>
      <c r="F25" s="11">
        <f>F26+F27</f>
        <v>409500</v>
      </c>
      <c r="G25" s="11">
        <f>G26+G27</f>
        <v>2403000</v>
      </c>
      <c r="H25" s="11">
        <f>H26+H27</f>
        <v>2403000</v>
      </c>
      <c r="I25" s="11">
        <f>I26+I27</f>
        <v>2403000</v>
      </c>
      <c r="J25" s="11">
        <f>J26+J27</f>
        <v>2220303</v>
      </c>
      <c r="K25" s="11">
        <f>I25-J25</f>
        <v>182697</v>
      </c>
      <c r="L25" s="11">
        <f>L26+L27</f>
        <v>5109514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2127000</v>
      </c>
      <c r="F26" s="11">
        <v>89000</v>
      </c>
      <c r="G26" s="11">
        <v>2154000</v>
      </c>
      <c r="H26" s="11">
        <v>2154000</v>
      </c>
      <c r="I26" s="11">
        <v>2154000</v>
      </c>
      <c r="J26" s="11">
        <v>2125686</v>
      </c>
      <c r="K26" s="11">
        <f>I26-J26</f>
        <v>28314</v>
      </c>
      <c r="L26" s="11">
        <v>5108075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320500</v>
      </c>
      <c r="E27" s="11">
        <v>249000</v>
      </c>
      <c r="F27" s="11">
        <v>320500</v>
      </c>
      <c r="G27" s="11">
        <v>249000</v>
      </c>
      <c r="H27" s="11">
        <v>249000</v>
      </c>
      <c r="I27" s="11">
        <v>249000</v>
      </c>
      <c r="J27" s="11">
        <v>94617</v>
      </c>
      <c r="K27" s="11">
        <f>I27-J27</f>
        <v>154383</v>
      </c>
      <c r="L27" s="11">
        <v>1439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141830</v>
      </c>
      <c r="F28" s="11">
        <f>F29</f>
        <v>2609000</v>
      </c>
      <c r="G28" s="11">
        <f>G29</f>
        <v>2840180</v>
      </c>
      <c r="H28" s="11">
        <f>H29</f>
        <v>2840180</v>
      </c>
      <c r="I28" s="11">
        <f>I29</f>
        <v>2692932</v>
      </c>
      <c r="J28" s="11">
        <f>J29</f>
        <v>1216658</v>
      </c>
      <c r="K28" s="11">
        <f>I28-J28</f>
        <v>1476274</v>
      </c>
      <c r="L28" s="11">
        <f>L29</f>
        <v>554353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141830</v>
      </c>
      <c r="F29" s="11">
        <v>2609000</v>
      </c>
      <c r="G29" s="11">
        <v>2840180</v>
      </c>
      <c r="H29" s="11">
        <v>2840180</v>
      </c>
      <c r="I29" s="11">
        <v>2692932</v>
      </c>
      <c r="J29" s="11">
        <v>1216658</v>
      </c>
      <c r="K29" s="11">
        <f>I29-J29</f>
        <v>1476274</v>
      </c>
      <c r="L29" s="11">
        <v>554353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145188</v>
      </c>
      <c r="F30" s="11">
        <v>0</v>
      </c>
      <c r="G30" s="11">
        <v>1555112</v>
      </c>
      <c r="H30" s="11">
        <v>1555112</v>
      </c>
      <c r="I30" s="11">
        <v>1555112</v>
      </c>
      <c r="J30" s="11">
        <v>1242221</v>
      </c>
      <c r="K30" s="11">
        <f>I30-J30</f>
        <v>312891</v>
      </c>
      <c r="L30" s="11">
        <v>1146382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110000</v>
      </c>
      <c r="G31" s="11">
        <f>+G32</f>
        <v>110000</v>
      </c>
      <c r="H31" s="11">
        <f>+H32</f>
        <v>110000</v>
      </c>
      <c r="I31" s="11">
        <f>+I32</f>
        <v>90814</v>
      </c>
      <c r="J31" s="11">
        <f>+J32</f>
        <v>70814</v>
      </c>
      <c r="K31" s="11">
        <f>I31-J31</f>
        <v>20000</v>
      </c>
      <c r="L31" s="11">
        <f>+L32</f>
        <v>70157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110000</v>
      </c>
      <c r="G32" s="11">
        <f>G33</f>
        <v>110000</v>
      </c>
      <c r="H32" s="11">
        <f>H33</f>
        <v>110000</v>
      </c>
      <c r="I32" s="11">
        <f>I33</f>
        <v>90814</v>
      </c>
      <c r="J32" s="11">
        <f>J33</f>
        <v>70814</v>
      </c>
      <c r="K32" s="11">
        <f>I32-J32</f>
        <v>20000</v>
      </c>
      <c r="L32" s="11">
        <f>L33</f>
        <v>70157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110000</v>
      </c>
      <c r="G33" s="11">
        <v>110000</v>
      </c>
      <c r="H33" s="11">
        <v>110000</v>
      </c>
      <c r="I33" s="11">
        <v>90814</v>
      </c>
      <c r="J33" s="11">
        <v>70814</v>
      </c>
      <c r="K33" s="11">
        <f>I33-J33</f>
        <v>20000</v>
      </c>
      <c r="L33" s="11">
        <v>70157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D35+D38</f>
        <v>0</v>
      </c>
      <c r="E34" s="11">
        <f>E35+E38</f>
        <v>183425</v>
      </c>
      <c r="F34" s="11">
        <f>F35+F38</f>
        <v>187000</v>
      </c>
      <c r="G34" s="11">
        <f>G35+G38</f>
        <v>374425</v>
      </c>
      <c r="H34" s="11">
        <f>H35+H38</f>
        <v>374425</v>
      </c>
      <c r="I34" s="11">
        <f>I35+I38</f>
        <v>345935</v>
      </c>
      <c r="J34" s="11">
        <f>J35+J38</f>
        <v>315733</v>
      </c>
      <c r="K34" s="11">
        <f>I34-J34</f>
        <v>30202</v>
      </c>
      <c r="L34" s="11">
        <f>L35+L38</f>
        <v>139066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</f>
        <v>0</v>
      </c>
      <c r="E35" s="11">
        <f>E36+E37</f>
        <v>183425</v>
      </c>
      <c r="F35" s="11">
        <f>F36+F37</f>
        <v>187000</v>
      </c>
      <c r="G35" s="11">
        <f>G36+G37</f>
        <v>374425</v>
      </c>
      <c r="H35" s="11">
        <f>H36+H37</f>
        <v>374425</v>
      </c>
      <c r="I35" s="11">
        <f>I36+I37</f>
        <v>345935</v>
      </c>
      <c r="J35" s="11">
        <f>J36+J37</f>
        <v>315733</v>
      </c>
      <c r="K35" s="11">
        <f>I35-J35</f>
        <v>30202</v>
      </c>
      <c r="L35" s="11">
        <f>L36+L37</f>
        <v>128975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71000</v>
      </c>
      <c r="G36" s="11">
        <v>71000</v>
      </c>
      <c r="H36" s="11">
        <v>71000</v>
      </c>
      <c r="I36" s="11">
        <v>68741</v>
      </c>
      <c r="J36" s="11">
        <v>68741</v>
      </c>
      <c r="K36" s="11">
        <f>I36-J36</f>
        <v>0</v>
      </c>
      <c r="L36" s="11">
        <v>69467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183425</v>
      </c>
      <c r="F37" s="11">
        <v>116000</v>
      </c>
      <c r="G37" s="11">
        <v>303425</v>
      </c>
      <c r="H37" s="11">
        <v>303425</v>
      </c>
      <c r="I37" s="11">
        <v>277194</v>
      </c>
      <c r="J37" s="11">
        <v>246992</v>
      </c>
      <c r="K37" s="11">
        <f>I37-J37</f>
        <v>30202</v>
      </c>
      <c r="L37" s="11">
        <v>59508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10091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+D40+D42+D43+D45</f>
        <v>60000</v>
      </c>
      <c r="E39" s="11">
        <f>+E40+E42+E43+E45</f>
        <v>60000</v>
      </c>
      <c r="F39" s="11">
        <f>+F40+F42+F43+F45</f>
        <v>3064000</v>
      </c>
      <c r="G39" s="11">
        <f>+G40+G42+G43+G45</f>
        <v>4175160</v>
      </c>
      <c r="H39" s="11">
        <f>+H40+H42+H43+H45</f>
        <v>4175160</v>
      </c>
      <c r="I39" s="11">
        <f>+I40+I42+I43+I45</f>
        <v>4137799</v>
      </c>
      <c r="J39" s="11">
        <f>+J40+J42+J43+J45</f>
        <v>4120131</v>
      </c>
      <c r="K39" s="11">
        <f>I39-J39</f>
        <v>17668</v>
      </c>
      <c r="L39" s="11">
        <f>+L40+L42+L43+L45</f>
        <v>4087703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2804000</v>
      </c>
      <c r="G40" s="11">
        <f>G41</f>
        <v>2959000</v>
      </c>
      <c r="H40" s="11">
        <f>H41</f>
        <v>2959000</v>
      </c>
      <c r="I40" s="11">
        <f>I41</f>
        <v>2921639</v>
      </c>
      <c r="J40" s="11">
        <f>J41</f>
        <v>2913971</v>
      </c>
      <c r="K40" s="11">
        <f>I40-J40</f>
        <v>7668</v>
      </c>
      <c r="L40" s="11">
        <f>L41</f>
        <v>2932043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2804000</v>
      </c>
      <c r="G41" s="11">
        <v>2959000</v>
      </c>
      <c r="H41" s="11">
        <v>2959000</v>
      </c>
      <c r="I41" s="11">
        <v>2921639</v>
      </c>
      <c r="J41" s="11">
        <v>2913971</v>
      </c>
      <c r="K41" s="11">
        <f>I41-J41</f>
        <v>7668</v>
      </c>
      <c r="L41" s="11">
        <v>2932043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34500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200000</v>
      </c>
      <c r="G43" s="11">
        <f>G44</f>
        <v>1156160</v>
      </c>
      <c r="H43" s="11">
        <f>H44</f>
        <v>1156160</v>
      </c>
      <c r="I43" s="11">
        <f>I44</f>
        <v>1156160</v>
      </c>
      <c r="J43" s="11">
        <f>J44</f>
        <v>1156160</v>
      </c>
      <c r="K43" s="11">
        <f>I43-J43</f>
        <v>0</v>
      </c>
      <c r="L43" s="11">
        <f>L44</f>
        <v>1120493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200000</v>
      </c>
      <c r="G44" s="11">
        <v>1156160</v>
      </c>
      <c r="H44" s="11">
        <v>1156160</v>
      </c>
      <c r="I44" s="11">
        <v>1156160</v>
      </c>
      <c r="J44" s="11">
        <v>1156160</v>
      </c>
      <c r="K44" s="11">
        <f>I44-J44</f>
        <v>0</v>
      </c>
      <c r="L44" s="11">
        <v>1120493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60000</v>
      </c>
      <c r="E45" s="11">
        <f>E46</f>
        <v>60000</v>
      </c>
      <c r="F45" s="11">
        <f>F46</f>
        <v>60000</v>
      </c>
      <c r="G45" s="11">
        <f>G46</f>
        <v>60000</v>
      </c>
      <c r="H45" s="11">
        <f>H46</f>
        <v>60000</v>
      </c>
      <c r="I45" s="11">
        <f>I46</f>
        <v>60000</v>
      </c>
      <c r="J45" s="11">
        <f>J46</f>
        <v>50000</v>
      </c>
      <c r="K45" s="11">
        <f>I45-J45</f>
        <v>10000</v>
      </c>
      <c r="L45" s="11">
        <f>L46</f>
        <v>667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60000</v>
      </c>
      <c r="E46" s="11">
        <v>60000</v>
      </c>
      <c r="F46" s="11">
        <v>60000</v>
      </c>
      <c r="G46" s="11">
        <v>60000</v>
      </c>
      <c r="H46" s="11">
        <v>60000</v>
      </c>
      <c r="I46" s="11">
        <v>60000</v>
      </c>
      <c r="J46" s="11">
        <v>50000</v>
      </c>
      <c r="K46" s="11">
        <f>I46-J46</f>
        <v>10000</v>
      </c>
      <c r="L46" s="11">
        <v>667</v>
      </c>
    </row>
    <row r="47" spans="1:12" s="6" customFormat="1" ht="33" x14ac:dyDescent="0.25">
      <c r="A47" s="10" t="s">
        <v>123</v>
      </c>
      <c r="B47" s="10" t="s">
        <v>124</v>
      </c>
      <c r="C47" s="10" t="s">
        <v>125</v>
      </c>
      <c r="D47" s="11">
        <f>D48+D55</f>
        <v>24599300</v>
      </c>
      <c r="E47" s="11">
        <f>E48+E55</f>
        <v>27717820</v>
      </c>
      <c r="F47" s="11">
        <f>F48+F55</f>
        <v>25020300</v>
      </c>
      <c r="G47" s="11">
        <f>G48+G55</f>
        <v>28380058</v>
      </c>
      <c r="H47" s="11">
        <f>H48+H55</f>
        <v>28380058</v>
      </c>
      <c r="I47" s="11">
        <f>I48+I55</f>
        <v>28380058</v>
      </c>
      <c r="J47" s="11">
        <f>J48+J55</f>
        <v>13552141</v>
      </c>
      <c r="K47" s="11">
        <f>I47-J47</f>
        <v>14827917</v>
      </c>
      <c r="L47" s="11">
        <f>L48+L55</f>
        <v>873098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D49+D51+D53+D54</f>
        <v>1938500</v>
      </c>
      <c r="E48" s="11">
        <f>E49+E51+E53+E54</f>
        <v>5144520</v>
      </c>
      <c r="F48" s="11">
        <f>F49+F51+F53+F54</f>
        <v>2020500</v>
      </c>
      <c r="G48" s="11">
        <f>G49+G51+G53+G54</f>
        <v>5350490</v>
      </c>
      <c r="H48" s="11">
        <f>H49+H51+H53+H54</f>
        <v>5350490</v>
      </c>
      <c r="I48" s="11">
        <f>I49+I51+I53+I54</f>
        <v>5350490</v>
      </c>
      <c r="J48" s="11">
        <f>J49+J51+J53+J54</f>
        <v>4478182</v>
      </c>
      <c r="K48" s="11">
        <f>I48-J48</f>
        <v>872308</v>
      </c>
      <c r="L48" s="11">
        <f>L49+L51+L53+L54</f>
        <v>146032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82000</v>
      </c>
      <c r="G49" s="11">
        <f>G50</f>
        <v>82000</v>
      </c>
      <c r="H49" s="11">
        <f>H50</f>
        <v>82000</v>
      </c>
      <c r="I49" s="11">
        <f>I50</f>
        <v>82000</v>
      </c>
      <c r="J49" s="11">
        <f>J50</f>
        <v>0</v>
      </c>
      <c r="K49" s="11">
        <f>I49-J49</f>
        <v>82000</v>
      </c>
      <c r="L49" s="11">
        <f>L50</f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82000</v>
      </c>
      <c r="G50" s="11">
        <v>82000</v>
      </c>
      <c r="H50" s="11">
        <v>82000</v>
      </c>
      <c r="I50" s="11">
        <v>82000</v>
      </c>
      <c r="J50" s="11">
        <v>0</v>
      </c>
      <c r="K50" s="11">
        <f>I50-J50</f>
        <v>82000</v>
      </c>
      <c r="L50" s="11">
        <v>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1938500</v>
      </c>
      <c r="E51" s="11">
        <f>E52</f>
        <v>5027900</v>
      </c>
      <c r="F51" s="11">
        <f>F52</f>
        <v>1938500</v>
      </c>
      <c r="G51" s="11">
        <f>G52</f>
        <v>5027900</v>
      </c>
      <c r="H51" s="11">
        <f>H52</f>
        <v>5027900</v>
      </c>
      <c r="I51" s="11">
        <f>I52</f>
        <v>5027900</v>
      </c>
      <c r="J51" s="11">
        <f>J52</f>
        <v>4259689</v>
      </c>
      <c r="K51" s="11">
        <f>I51-J51</f>
        <v>768211</v>
      </c>
      <c r="L51" s="11">
        <f>L52</f>
        <v>3727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1938500</v>
      </c>
      <c r="E52" s="11">
        <v>5027900</v>
      </c>
      <c r="F52" s="11">
        <v>1938500</v>
      </c>
      <c r="G52" s="11">
        <v>5027900</v>
      </c>
      <c r="H52" s="11">
        <v>5027900</v>
      </c>
      <c r="I52" s="11">
        <v>5027900</v>
      </c>
      <c r="J52" s="11">
        <v>4259689</v>
      </c>
      <c r="K52" s="11">
        <f>I52-J52</f>
        <v>768211</v>
      </c>
      <c r="L52" s="11">
        <v>3727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123970</v>
      </c>
      <c r="H53" s="11">
        <v>123970</v>
      </c>
      <c r="I53" s="11">
        <v>123970</v>
      </c>
      <c r="J53" s="11">
        <v>123293</v>
      </c>
      <c r="K53" s="11">
        <f>I53-J53</f>
        <v>677</v>
      </c>
      <c r="L53" s="11">
        <v>88024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116620</v>
      </c>
      <c r="F54" s="11">
        <v>0</v>
      </c>
      <c r="G54" s="11">
        <v>116620</v>
      </c>
      <c r="H54" s="11">
        <v>116620</v>
      </c>
      <c r="I54" s="11">
        <v>116620</v>
      </c>
      <c r="J54" s="11">
        <v>95200</v>
      </c>
      <c r="K54" s="11">
        <f>I54-J54</f>
        <v>21420</v>
      </c>
      <c r="L54" s="11">
        <v>54281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</f>
        <v>22660800</v>
      </c>
      <c r="E55" s="11">
        <f>+E56+E58</f>
        <v>22573300</v>
      </c>
      <c r="F55" s="11">
        <f>+F56+F58</f>
        <v>22999800</v>
      </c>
      <c r="G55" s="11">
        <f>+G56+G58</f>
        <v>23029568</v>
      </c>
      <c r="H55" s="11">
        <f>+H56+H58</f>
        <v>23029568</v>
      </c>
      <c r="I55" s="11">
        <f>+I56+I58</f>
        <v>23029568</v>
      </c>
      <c r="J55" s="11">
        <f>+J56+J58</f>
        <v>9073959</v>
      </c>
      <c r="K55" s="11">
        <f>I55-J55</f>
        <v>13955609</v>
      </c>
      <c r="L55" s="11">
        <f>+L56+L58</f>
        <v>727066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22660800</v>
      </c>
      <c r="E56" s="11">
        <f>E57</f>
        <v>22573300</v>
      </c>
      <c r="F56" s="11">
        <f>F57</f>
        <v>22999800</v>
      </c>
      <c r="G56" s="11">
        <f>G57</f>
        <v>23029568</v>
      </c>
      <c r="H56" s="11">
        <f>H57</f>
        <v>23029568</v>
      </c>
      <c r="I56" s="11">
        <f>I57</f>
        <v>23029568</v>
      </c>
      <c r="J56" s="11">
        <f>J57</f>
        <v>9073959</v>
      </c>
      <c r="K56" s="11">
        <f>I56-J56</f>
        <v>13955609</v>
      </c>
      <c r="L56" s="11">
        <f>L57</f>
        <v>716356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22660800</v>
      </c>
      <c r="E57" s="11">
        <v>22573300</v>
      </c>
      <c r="F57" s="11">
        <v>22999800</v>
      </c>
      <c r="G57" s="11">
        <v>23029568</v>
      </c>
      <c r="H57" s="11">
        <v>23029568</v>
      </c>
      <c r="I57" s="11">
        <v>23029568</v>
      </c>
      <c r="J57" s="11">
        <v>9073959</v>
      </c>
      <c r="K57" s="11">
        <f>I57-J57</f>
        <v>13955609</v>
      </c>
      <c r="L57" s="11">
        <v>716356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10710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74970</v>
      </c>
      <c r="F59" s="11">
        <f>+F60</f>
        <v>575000</v>
      </c>
      <c r="G59" s="11">
        <f>+G60</f>
        <v>1429374</v>
      </c>
      <c r="H59" s="11">
        <f>+H60</f>
        <v>1429374</v>
      </c>
      <c r="I59" s="11">
        <f>+I60</f>
        <v>1429374</v>
      </c>
      <c r="J59" s="11">
        <f>+J60</f>
        <v>1246008</v>
      </c>
      <c r="K59" s="11">
        <f>I59-J59</f>
        <v>183366</v>
      </c>
      <c r="L59" s="11">
        <f>+L60</f>
        <v>978998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D61</f>
        <v>0</v>
      </c>
      <c r="E60" s="11">
        <f>E61</f>
        <v>74970</v>
      </c>
      <c r="F60" s="11">
        <f>F61</f>
        <v>575000</v>
      </c>
      <c r="G60" s="11">
        <f>G61</f>
        <v>1429374</v>
      </c>
      <c r="H60" s="11">
        <f>H61</f>
        <v>1429374</v>
      </c>
      <c r="I60" s="11">
        <f>I61</f>
        <v>1429374</v>
      </c>
      <c r="J60" s="11">
        <f>J61</f>
        <v>1246008</v>
      </c>
      <c r="K60" s="11">
        <f>I60-J60</f>
        <v>183366</v>
      </c>
      <c r="L60" s="11">
        <f>L61</f>
        <v>978998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0</v>
      </c>
      <c r="E61" s="11">
        <f>E62</f>
        <v>74970</v>
      </c>
      <c r="F61" s="11">
        <f>F62</f>
        <v>575000</v>
      </c>
      <c r="G61" s="11">
        <f>G62</f>
        <v>1429374</v>
      </c>
      <c r="H61" s="11">
        <f>H62</f>
        <v>1429374</v>
      </c>
      <c r="I61" s="11">
        <f>I62</f>
        <v>1429374</v>
      </c>
      <c r="J61" s="11">
        <f>J62</f>
        <v>1246008</v>
      </c>
      <c r="K61" s="11">
        <f>I61-J61</f>
        <v>183366</v>
      </c>
      <c r="L61" s="11">
        <f>L62</f>
        <v>978998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74970</v>
      </c>
      <c r="F62" s="11">
        <v>575000</v>
      </c>
      <c r="G62" s="11">
        <v>1429374</v>
      </c>
      <c r="H62" s="11">
        <v>1429374</v>
      </c>
      <c r="I62" s="11">
        <v>1429374</v>
      </c>
      <c r="J62" s="11">
        <v>1246008</v>
      </c>
      <c r="K62" s="11">
        <f>I62-J62</f>
        <v>183366</v>
      </c>
      <c r="L62" s="11">
        <v>978998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46111</v>
      </c>
      <c r="K63" s="11">
        <f>I63-J63</f>
        <v>-46111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46111</v>
      </c>
      <c r="K64" s="11">
        <f>I64-J64</f>
        <v>-46111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46111</v>
      </c>
      <c r="K65" s="11">
        <f>I65-J65</f>
        <v>-46111</v>
      </c>
      <c r="L65" s="11"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13" t="s">
        <v>180</v>
      </c>
      <c r="B67" s="13"/>
      <c r="C67" s="13"/>
      <c r="D67" s="13"/>
      <c r="E67" s="13" t="s">
        <v>182</v>
      </c>
      <c r="F67" s="13"/>
      <c r="G67" s="13"/>
      <c r="H67" s="13"/>
      <c r="I67" s="13" t="s">
        <v>183</v>
      </c>
      <c r="J67" s="13"/>
      <c r="K67" s="13"/>
      <c r="L67" s="13"/>
    </row>
    <row r="68" spans="1:12" x14ac:dyDescent="0.25">
      <c r="A68" s="3" t="s">
        <v>181</v>
      </c>
      <c r="B68" s="3"/>
      <c r="C68" s="3"/>
      <c r="D68" s="3"/>
      <c r="E68" s="3" t="s">
        <v>182</v>
      </c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4">
    <mergeCell ref="K6:K10"/>
    <mergeCell ref="L6:L10"/>
    <mergeCell ref="A67:D67"/>
    <mergeCell ref="A68:D68"/>
    <mergeCell ref="E67:H67"/>
    <mergeCell ref="E68:H68"/>
    <mergeCell ref="I67:L67"/>
    <mergeCell ref="I68:L6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2025-07-17T10:42:59Z</dcterms:created>
  <dcterms:modified xsi:type="dcterms:W3CDTF">2025-07-17T10:43:03Z</dcterms:modified>
</cp:coreProperties>
</file>